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studiante.Lab01pc17.000\Desktop\"/>
    </mc:Choice>
  </mc:AlternateContent>
  <bookViews>
    <workbookView xWindow="0" yWindow="0" windowWidth="20490" windowHeight="8910"/>
  </bookViews>
  <sheets>
    <sheet name="Matriz Vacia" sheetId="4" r:id="rId1"/>
  </sheets>
  <definedNames>
    <definedName name="_xlnm._FilterDatabase" localSheetId="0" hidden="1">'Matriz Vacia'!$B$1:$N$16</definedName>
  </definedNames>
  <calcPr calcId="162913"/>
</workbook>
</file>

<file path=xl/calcChain.xml><?xml version="1.0" encoding="utf-8"?>
<calcChain xmlns="http://schemas.openxmlformats.org/spreadsheetml/2006/main">
  <c r="D17" i="4" l="1"/>
  <c r="H10" i="4" l="1"/>
  <c r="P16" i="4" l="1"/>
  <c r="P15" i="4"/>
  <c r="R15" i="4" s="1"/>
  <c r="P14" i="4"/>
  <c r="P13" i="4"/>
  <c r="P12" i="4"/>
  <c r="P11" i="4"/>
  <c r="P10" i="4"/>
  <c r="P9" i="4"/>
  <c r="P8" i="4"/>
  <c r="P7" i="4"/>
  <c r="P6" i="4"/>
  <c r="R6" i="4" s="1"/>
  <c r="P5" i="4"/>
  <c r="R5" i="4" s="1"/>
  <c r="P4" i="4"/>
  <c r="P3" i="4"/>
  <c r="P2" i="4"/>
  <c r="L16" i="4"/>
  <c r="L15" i="4"/>
  <c r="N15" i="4" s="1"/>
  <c r="L14" i="4"/>
  <c r="L13" i="4"/>
  <c r="L12" i="4"/>
  <c r="L11" i="4"/>
  <c r="L10" i="4"/>
  <c r="L9" i="4"/>
  <c r="L8" i="4"/>
  <c r="L7" i="4"/>
  <c r="L6" i="4"/>
  <c r="N6" i="4" s="1"/>
  <c r="L5" i="4"/>
  <c r="L4" i="4"/>
  <c r="L3" i="4"/>
  <c r="L2" i="4"/>
  <c r="H16" i="4"/>
  <c r="H15" i="4"/>
  <c r="J15" i="4" s="1"/>
  <c r="H14" i="4"/>
  <c r="H13" i="4"/>
  <c r="H12" i="4"/>
  <c r="H11" i="4"/>
  <c r="H9" i="4"/>
  <c r="H8" i="4"/>
  <c r="H7" i="4"/>
  <c r="H6" i="4"/>
  <c r="J6" i="4" s="1"/>
  <c r="H5" i="4"/>
  <c r="H4" i="4"/>
  <c r="H3" i="4"/>
  <c r="H2" i="4"/>
  <c r="D5" i="4"/>
  <c r="D4" i="4"/>
  <c r="D3" i="4"/>
  <c r="D2" i="4"/>
  <c r="D16" i="4"/>
  <c r="D15" i="4"/>
  <c r="F15" i="4" s="1"/>
  <c r="D14" i="4"/>
  <c r="D13" i="4"/>
  <c r="D12" i="4"/>
  <c r="D11" i="4"/>
  <c r="D10" i="4"/>
  <c r="D9" i="4"/>
  <c r="D8" i="4"/>
  <c r="D7" i="4"/>
  <c r="D6" i="4"/>
  <c r="F6" i="4" s="1"/>
  <c r="R16" i="4" l="1"/>
  <c r="R14" i="4"/>
  <c r="R13" i="4"/>
  <c r="R12" i="4"/>
  <c r="R11" i="4"/>
  <c r="R10" i="4"/>
  <c r="R4" i="4"/>
  <c r="R3" i="4"/>
  <c r="R2" i="4"/>
  <c r="N16" i="4"/>
  <c r="N14" i="4"/>
  <c r="N13" i="4"/>
  <c r="N12" i="4"/>
  <c r="N11" i="4"/>
  <c r="N10" i="4"/>
  <c r="N8" i="4"/>
  <c r="N7" i="4"/>
  <c r="N5" i="4"/>
  <c r="N4" i="4"/>
  <c r="N3" i="4"/>
  <c r="J16" i="4"/>
  <c r="J14" i="4"/>
  <c r="J13" i="4"/>
  <c r="J12" i="4"/>
  <c r="J11" i="4"/>
  <c r="J8" i="4"/>
  <c r="J7" i="4"/>
  <c r="J5" i="4"/>
  <c r="J4" i="4"/>
  <c r="J3" i="4"/>
  <c r="J2" i="4"/>
  <c r="F16" i="4"/>
  <c r="F14" i="4"/>
  <c r="F13" i="4"/>
  <c r="F12" i="4"/>
  <c r="F10" i="4"/>
  <c r="F8" i="4"/>
  <c r="F7" i="4"/>
  <c r="F4" i="4"/>
  <c r="F3" i="4"/>
  <c r="F2" i="4"/>
  <c r="R7" i="4"/>
  <c r="J10" i="4"/>
  <c r="R8" i="4"/>
  <c r="F5" i="4"/>
  <c r="F11" i="4"/>
  <c r="N2" i="4"/>
  <c r="R17" i="4" l="1"/>
  <c r="J17" i="4"/>
  <c r="N17" i="4"/>
  <c r="F17" i="4"/>
</calcChain>
</file>

<file path=xl/comments1.xml><?xml version="1.0" encoding="utf-8"?>
<comments xmlns="http://schemas.openxmlformats.org/spreadsheetml/2006/main">
  <authors>
    <author>acastellanos</author>
  </authors>
  <commentList>
    <comment ref="B14" authorId="0" shapeId="0">
      <text>
        <r>
          <rPr>
            <sz val="11"/>
            <color indexed="81"/>
            <rFont val="Tahoma"/>
            <family val="2"/>
          </rPr>
          <t>Entre mas inflacion menos puntaje</t>
        </r>
      </text>
    </comment>
  </commentList>
</comments>
</file>

<file path=xl/sharedStrings.xml><?xml version="1.0" encoding="utf-8"?>
<sst xmlns="http://schemas.openxmlformats.org/spreadsheetml/2006/main" count="62" uniqueCount="45">
  <si>
    <t>P</t>
  </si>
  <si>
    <t>Medio de transporte</t>
  </si>
  <si>
    <t>Devaluación</t>
  </si>
  <si>
    <t>C</t>
  </si>
  <si>
    <t>R</t>
  </si>
  <si>
    <t>TOTAL</t>
  </si>
  <si>
    <t>Tipo de Variable</t>
  </si>
  <si>
    <t>Comercio Exterior</t>
  </si>
  <si>
    <t>Logistica</t>
  </si>
  <si>
    <t>Macroeconomicas</t>
  </si>
  <si>
    <t>Politicas</t>
  </si>
  <si>
    <t>Tasa de crecimiento de las exportaciones colombiana</t>
  </si>
  <si>
    <t>Arancel preferencial</t>
  </si>
  <si>
    <t>Sistema de gobierno y riesgo de no pago</t>
  </si>
  <si>
    <t>PIB per capita (USD)</t>
  </si>
  <si>
    <t>Restricciones tecnicas del producto</t>
  </si>
  <si>
    <t>Inflación (2010 est.)</t>
  </si>
  <si>
    <t>VARIABLE</t>
  </si>
  <si>
    <t xml:space="preserve">Arancel General </t>
  </si>
  <si>
    <t>ECUADOR</t>
  </si>
  <si>
    <t>MEXICO</t>
  </si>
  <si>
    <t>EEUU</t>
  </si>
  <si>
    <t>Importaciones  del producto 2011 (miles USD)</t>
  </si>
  <si>
    <t>Crecimiento de las importaciones del producto 2010-2011 (%)</t>
  </si>
  <si>
    <t>BBB</t>
  </si>
  <si>
    <t> 0.00</t>
  </si>
  <si>
    <t>china: 81,8 %</t>
  </si>
  <si>
    <t>Concentración de las importaciones del producto 2011 ppal proveedor (%)</t>
  </si>
  <si>
    <t xml:space="preserve">Exportaciones Colombianas del producto 2011 (miles USD) </t>
  </si>
  <si>
    <t>Participación de las exportaciones colombiana del producto 2011 (%)</t>
  </si>
  <si>
    <t>NO TIENE R</t>
  </si>
  <si>
    <t> 0.70%</t>
  </si>
  <si>
    <t>aereo,maritimo, terrestre</t>
  </si>
  <si>
    <t>Colombia: 35,9%</t>
  </si>
  <si>
    <t>EEUU: 10,7%</t>
  </si>
  <si>
    <t>maritimo,aereo</t>
  </si>
  <si>
    <t>china:45,9</t>
  </si>
  <si>
    <t>aereo, maritimo</t>
  </si>
  <si>
    <t>BBB Buena calidad crediticia. Las calificaciones BBB indican que actualmente hay una baja expectativa de riesgo de 
crédito. La capacidad de pago oportuno para con los compromisos financieros es considerada adecuada, pero 
cambios adversos en la marcha del negocio o en las condiciones económicas podrían afectar dicha capacidad.</t>
  </si>
  <si>
    <t>B-  Especulativo de alto riesgo</t>
  </si>
  <si>
    <t xml:space="preserve">A2 La más alta calidad crediticia. Las calificaciones AAA denotan la más baja expectativa de riesgo de crédito. Esta es 
sólo asignada en casos de una capacidad de pago oportuno excepcionalmente sólida para con los compromisos 
financieros. Dicha capacidad es muy poco probable que se vea afectada por eventos predecibles. </t>
  </si>
  <si>
    <t>PERU 6204</t>
  </si>
  <si>
    <t>si tiene</t>
  </si>
  <si>
    <t>aereo,terrestre,maritimo</t>
  </si>
  <si>
    <t>PIB 2012 est.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</si>
</sst>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_ [$€-2]\ * #,##0.00_ ;_ [$€-2]\ * \-#,##0.00_ ;_ [$€-2]\ * &quot;-&quot;??_ "/>
    <numFmt numFmtId="167" formatCode="_ * #,##0_ ;_ * \-#,##0_ ;_ * &quot;-&quot;??_ ;_ @_ "/>
  </numFmts>
  <fonts count="12" x14ac:knownFonts="1">
    <font>
      <sz val="10"/>
      <name val="Arial"/>
    </font>
    <font>
      <sz val="10"/>
      <name val="Arial"/>
      <family val="2"/>
    </font>
    <font>
      <b/>
      <sz val="9"/>
      <name val="Arial"/>
      <family val="2"/>
    </font>
    <font>
      <sz val="11"/>
      <color indexed="81"/>
      <name val="Tahoma"/>
      <family val="2"/>
    </font>
    <font>
      <b/>
      <sz val="10"/>
      <name val="Arial"/>
      <family val="2"/>
    </font>
    <font>
      <sz val="10"/>
      <name val="Arial"/>
      <family val="2"/>
    </font>
    <font>
      <u/>
      <sz val="10"/>
      <color theme="10"/>
      <name val="Arial"/>
      <family val="2"/>
    </font>
    <font>
      <sz val="10"/>
      <color rgb="FF333333"/>
      <name val="Arial"/>
      <family val="2"/>
    </font>
    <font>
      <sz val="10"/>
      <color rgb="FF000000"/>
      <name val="Arial"/>
      <family val="2"/>
    </font>
    <font>
      <sz val="8"/>
      <color rgb="FF333333"/>
      <name val="Arial"/>
      <family val="2"/>
    </font>
    <font>
      <sz val="8"/>
      <color rgb="FF00008B"/>
      <name val="Verdana"/>
      <family val="2"/>
    </font>
    <font>
      <sz val="12"/>
      <color rgb="FF000000"/>
      <name val="Verdana"/>
      <family val="2"/>
    </font>
  </fonts>
  <fills count="12">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5"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66">
    <xf numFmtId="0" fontId="0" fillId="0" borderId="0" xfId="0"/>
    <xf numFmtId="0" fontId="2" fillId="2" borderId="1" xfId="0" applyFont="1" applyFill="1" applyBorder="1" applyAlignment="1">
      <alignment horizontal="center"/>
    </xf>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2" borderId="1" xfId="0" applyFont="1" applyFill="1" applyBorder="1" applyAlignment="1">
      <alignment horizontal="center" wrapText="1"/>
    </xf>
    <xf numFmtId="0" fontId="0" fillId="5" borderId="0" xfId="0" applyFill="1"/>
    <xf numFmtId="0" fontId="5" fillId="5" borderId="1" xfId="0" applyFont="1" applyFill="1" applyBorder="1" applyAlignment="1">
      <alignment wrapText="1"/>
    </xf>
    <xf numFmtId="0" fontId="4" fillId="5" borderId="1" xfId="0" applyFont="1" applyFill="1" applyBorder="1" applyAlignment="1">
      <alignment horizontal="center"/>
    </xf>
    <xf numFmtId="164" fontId="4" fillId="5" borderId="1" xfId="0" applyNumberFormat="1" applyFont="1" applyFill="1" applyBorder="1" applyAlignment="1">
      <alignment horizontal="center"/>
    </xf>
    <xf numFmtId="0" fontId="5" fillId="5" borderId="0" xfId="0" applyFont="1" applyFill="1" applyAlignment="1">
      <alignment wrapText="1"/>
    </xf>
    <xf numFmtId="0" fontId="0" fillId="5" borderId="0" xfId="0" applyFill="1" applyAlignment="1">
      <alignment horizontal="center"/>
    </xf>
    <xf numFmtId="0" fontId="1" fillId="7" borderId="1" xfId="0" applyFont="1" applyFill="1" applyBorder="1" applyAlignment="1">
      <alignment wrapText="1"/>
    </xf>
    <xf numFmtId="9" fontId="4" fillId="5" borderId="1" xfId="0" applyNumberFormat="1" applyFont="1" applyFill="1" applyBorder="1" applyAlignment="1">
      <alignment horizontal="center"/>
    </xf>
    <xf numFmtId="0" fontId="2" fillId="2" borderId="1" xfId="0" applyFont="1" applyFill="1" applyBorder="1" applyAlignment="1">
      <alignment horizontal="center" vertical="center"/>
    </xf>
    <xf numFmtId="0" fontId="0" fillId="5" borderId="0" xfId="0" applyFill="1" applyAlignment="1">
      <alignment vertical="center"/>
    </xf>
    <xf numFmtId="0" fontId="1" fillId="6" borderId="1" xfId="0" applyFont="1" applyFill="1" applyBorder="1" applyAlignment="1">
      <alignment vertical="center" wrapText="1"/>
    </xf>
    <xf numFmtId="0" fontId="1" fillId="7" borderId="1" xfId="0" applyFont="1" applyFill="1" applyBorder="1" applyAlignment="1">
      <alignment vertical="center" wrapText="1"/>
    </xf>
    <xf numFmtId="0" fontId="0" fillId="8" borderId="1" xfId="0" applyFill="1" applyBorder="1" applyAlignment="1">
      <alignment vertical="center" wrapText="1"/>
    </xf>
    <xf numFmtId="0" fontId="0" fillId="9" borderId="1" xfId="0" applyFill="1" applyBorder="1" applyAlignment="1">
      <alignment vertical="center" wrapText="1"/>
    </xf>
    <xf numFmtId="0" fontId="1" fillId="9" borderId="1" xfId="0" applyFont="1" applyFill="1" applyBorder="1" applyAlignment="1">
      <alignment vertical="center" wrapText="1"/>
    </xf>
    <xf numFmtId="0" fontId="1" fillId="10" borderId="1" xfId="0" applyFont="1" applyFill="1" applyBorder="1" applyAlignment="1">
      <alignment vertical="center" wrapText="1"/>
    </xf>
    <xf numFmtId="0" fontId="4" fillId="5" borderId="1" xfId="0" applyFont="1" applyFill="1" applyBorder="1" applyAlignment="1">
      <alignment vertical="center" wrapText="1"/>
    </xf>
    <xf numFmtId="0" fontId="0" fillId="5" borderId="0" xfId="0" applyFill="1" applyAlignment="1">
      <alignment vertical="center" wrapText="1"/>
    </xf>
    <xf numFmtId="167" fontId="1" fillId="5" borderId="1" xfId="2" applyNumberFormat="1" applyFont="1" applyFill="1" applyBorder="1" applyAlignment="1">
      <alignment horizontal="center"/>
    </xf>
    <xf numFmtId="0" fontId="1" fillId="5" borderId="1" xfId="0" applyFont="1" applyFill="1" applyBorder="1" applyAlignment="1">
      <alignment horizontal="center"/>
    </xf>
    <xf numFmtId="165" fontId="1" fillId="5" borderId="1" xfId="3" applyNumberFormat="1" applyFont="1" applyFill="1" applyBorder="1" applyAlignment="1">
      <alignment horizontal="center"/>
    </xf>
    <xf numFmtId="10" fontId="1" fillId="5" borderId="1" xfId="3" applyNumberFormat="1" applyFont="1" applyFill="1" applyBorder="1" applyAlignment="1">
      <alignment horizontal="center"/>
    </xf>
    <xf numFmtId="0" fontId="1" fillId="5" borderId="1" xfId="0" applyFont="1" applyFill="1" applyBorder="1" applyAlignment="1">
      <alignment horizontal="center" wrapText="1"/>
    </xf>
    <xf numFmtId="165" fontId="1" fillId="5" borderId="1" xfId="3" applyNumberFormat="1" applyFont="1" applyFill="1" applyBorder="1" applyAlignment="1">
      <alignment horizontal="center" vertical="center"/>
    </xf>
    <xf numFmtId="164" fontId="1" fillId="5" borderId="1" xfId="2" applyFont="1" applyFill="1" applyBorder="1" applyAlignment="1">
      <alignment horizontal="center"/>
    </xf>
    <xf numFmtId="165" fontId="1" fillId="5" borderId="1" xfId="3" applyNumberFormat="1" applyFont="1" applyFill="1" applyBorder="1" applyAlignment="1">
      <alignment horizontal="center" wrapText="1"/>
    </xf>
    <xf numFmtId="4" fontId="8" fillId="0" borderId="1" xfId="0" applyNumberFormat="1" applyFont="1" applyBorder="1"/>
    <xf numFmtId="10" fontId="8" fillId="0" borderId="1" xfId="0" applyNumberFormat="1" applyFont="1" applyBorder="1"/>
    <xf numFmtId="0" fontId="8" fillId="0" borderId="1" xfId="0" applyFont="1" applyBorder="1"/>
    <xf numFmtId="0" fontId="8" fillId="0" borderId="0" xfId="0" applyFont="1" applyAlignment="1">
      <alignment vertical="top" wrapText="1"/>
    </xf>
    <xf numFmtId="0" fontId="8" fillId="0" borderId="0" xfId="0" applyFont="1" applyAlignment="1">
      <alignment wrapText="1"/>
    </xf>
    <xf numFmtId="165" fontId="1" fillId="5" borderId="1" xfId="3" applyNumberFormat="1" applyFont="1" applyFill="1" applyBorder="1" applyAlignment="1">
      <alignment horizontal="center" vertical="center" wrapText="1"/>
    </xf>
    <xf numFmtId="167" fontId="1" fillId="5" borderId="1" xfId="2" applyNumberFormat="1" applyFont="1" applyFill="1" applyBorder="1" applyAlignment="1">
      <alignment horizontal="center" vertical="center"/>
    </xf>
    <xf numFmtId="4" fontId="8" fillId="0" borderId="0" xfId="0" applyNumberFormat="1" applyFont="1" applyAlignment="1">
      <alignment horizontal="center" vertical="center"/>
    </xf>
    <xf numFmtId="10" fontId="1" fillId="5" borderId="1" xfId="3" applyNumberFormat="1" applyFont="1" applyFill="1" applyBorder="1" applyAlignment="1">
      <alignment horizontal="center" vertical="center"/>
    </xf>
    <xf numFmtId="10" fontId="8" fillId="0" borderId="0" xfId="0" applyNumberFormat="1" applyFont="1" applyAlignment="1">
      <alignment horizontal="center" vertical="center"/>
    </xf>
    <xf numFmtId="0" fontId="8" fillId="0" borderId="1" xfId="0" applyFont="1" applyBorder="1" applyAlignment="1">
      <alignment horizontal="center" vertical="center" wrapText="1"/>
    </xf>
    <xf numFmtId="0" fontId="4" fillId="5" borderId="1" xfId="0" applyFont="1" applyFill="1" applyBorder="1" applyAlignment="1">
      <alignment horizontal="center" vertical="center"/>
    </xf>
    <xf numFmtId="0" fontId="0" fillId="5" borderId="0" xfId="0" applyFill="1" applyAlignment="1">
      <alignment horizontal="center" vertical="center"/>
    </xf>
    <xf numFmtId="0" fontId="7" fillId="11" borderId="0" xfId="0" applyFont="1" applyFill="1" applyAlignment="1">
      <alignment horizontal="center" vertical="center"/>
    </xf>
    <xf numFmtId="10" fontId="1" fillId="11" borderId="1" xfId="3" applyNumberFormat="1" applyFont="1" applyFill="1" applyBorder="1" applyAlignment="1">
      <alignment horizontal="center"/>
    </xf>
    <xf numFmtId="167" fontId="1" fillId="11" borderId="1" xfId="2" applyNumberFormat="1" applyFont="1" applyFill="1" applyBorder="1" applyAlignment="1">
      <alignment horizontal="center"/>
    </xf>
    <xf numFmtId="164" fontId="1" fillId="11" borderId="1" xfId="2" applyFont="1" applyFill="1" applyBorder="1" applyAlignment="1">
      <alignment horizontal="center"/>
    </xf>
    <xf numFmtId="3" fontId="7" fillId="11" borderId="0" xfId="0" applyNumberFormat="1" applyFont="1" applyFill="1"/>
    <xf numFmtId="3" fontId="7" fillId="11" borderId="1" xfId="0" applyNumberFormat="1" applyFont="1" applyFill="1" applyBorder="1"/>
    <xf numFmtId="9" fontId="7" fillId="11" borderId="1" xfId="0" applyNumberFormat="1" applyFont="1" applyFill="1" applyBorder="1" applyAlignment="1">
      <alignment horizontal="center" vertical="center"/>
    </xf>
    <xf numFmtId="9" fontId="7" fillId="11" borderId="1" xfId="0" applyNumberFormat="1" applyFont="1" applyFill="1" applyBorder="1"/>
    <xf numFmtId="9" fontId="7" fillId="11" borderId="0" xfId="0" applyNumberFormat="1" applyFont="1" applyFill="1"/>
    <xf numFmtId="0" fontId="1" fillId="11" borderId="1" xfId="4" applyFont="1" applyFill="1" applyBorder="1" applyAlignment="1">
      <alignment horizontal="center" vertical="center"/>
    </xf>
    <xf numFmtId="165" fontId="1" fillId="11" borderId="1" xfId="3" applyNumberFormat="1" applyFont="1" applyFill="1" applyBorder="1" applyAlignment="1">
      <alignment horizontal="center" vertical="center"/>
    </xf>
    <xf numFmtId="3" fontId="7" fillId="11" borderId="0" xfId="0" applyNumberFormat="1" applyFont="1" applyFill="1" applyAlignment="1">
      <alignment horizontal="center" vertical="center"/>
    </xf>
    <xf numFmtId="0" fontId="2" fillId="2" borderId="1" xfId="0" applyFont="1" applyFill="1" applyBorder="1" applyAlignment="1">
      <alignment horizontal="center" vertical="center" wrapText="1"/>
    </xf>
    <xf numFmtId="3" fontId="7" fillId="11" borderId="1" xfId="0" applyNumberFormat="1" applyFont="1" applyFill="1" applyBorder="1" applyAlignment="1">
      <alignment horizontal="center" vertical="center"/>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xf>
    <xf numFmtId="0" fontId="9" fillId="0" borderId="2" xfId="0" applyFont="1" applyBorder="1" applyAlignment="1">
      <alignment horizontal="center" vertical="center"/>
    </xf>
    <xf numFmtId="9" fontId="9" fillId="0" borderId="0" xfId="0" applyNumberFormat="1" applyFont="1" applyAlignment="1">
      <alignment horizontal="center" vertical="center"/>
    </xf>
    <xf numFmtId="0" fontId="1" fillId="5" borderId="1" xfId="0" applyFont="1" applyFill="1" applyBorder="1" applyAlignment="1">
      <alignment horizontal="center" vertical="center" wrapText="1"/>
    </xf>
    <xf numFmtId="9" fontId="10" fillId="0" borderId="1" xfId="0" applyNumberFormat="1" applyFont="1" applyBorder="1"/>
    <xf numFmtId="164" fontId="4" fillId="6" borderId="1" xfId="0" applyNumberFormat="1" applyFont="1" applyFill="1" applyBorder="1" applyAlignment="1">
      <alignment horizontal="center"/>
    </xf>
    <xf numFmtId="9" fontId="11" fillId="0" borderId="1" xfId="0" applyNumberFormat="1" applyFont="1" applyBorder="1"/>
  </cellXfs>
  <cellStyles count="5">
    <cellStyle name="Euro" xfId="1"/>
    <cellStyle name="Hipervínculo" xfId="4" builtinId="8"/>
    <cellStyle name="Millares" xfId="2" builtinId="3"/>
    <cellStyle name="Normal" xfId="0" builtinId="0"/>
    <cellStyle name="Porcentaje"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javascript:__doPostBack('ctl00$PageContent$MyGridView1$ctl04$LinkButton_Country','')"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2"/>
  <sheetViews>
    <sheetView tabSelected="1" topLeftCell="B1" zoomScale="120" zoomScaleNormal="120" workbookViewId="0">
      <pane ySplit="1" topLeftCell="A2" activePane="bottomLeft" state="frozen"/>
      <selection pane="bottomLeft" activeCell="D2" sqref="D2"/>
    </sheetView>
  </sheetViews>
  <sheetFormatPr baseColWidth="10" defaultRowHeight="12.75" x14ac:dyDescent="0.2"/>
  <cols>
    <col min="1" max="1" width="17" style="5" hidden="1" customWidth="1"/>
    <col min="2" max="2" width="17" style="14" customWidth="1"/>
    <col min="3" max="3" width="19" style="43" customWidth="1"/>
    <col min="4" max="4" width="8.85546875" style="10" customWidth="1"/>
    <col min="5" max="5" width="5" style="10" customWidth="1"/>
    <col min="6" max="6" width="6" style="10" customWidth="1"/>
    <col min="7" max="7" width="17.5703125" style="10" customWidth="1"/>
    <col min="8" max="8" width="6.7109375" style="10" bestFit="1" customWidth="1"/>
    <col min="9" max="9" width="3.28515625" style="10" customWidth="1"/>
    <col min="10" max="10" width="6" style="10" customWidth="1"/>
    <col min="11" max="11" width="16.85546875" style="10" customWidth="1"/>
    <col min="12" max="12" width="6.7109375" style="10" bestFit="1" customWidth="1"/>
    <col min="13" max="13" width="4.85546875" style="10" customWidth="1"/>
    <col min="14" max="14" width="6" style="10" customWidth="1"/>
    <col min="15" max="15" width="18.5703125" style="5" customWidth="1"/>
    <col min="16" max="16" width="6.7109375" style="5" bestFit="1" customWidth="1"/>
    <col min="17" max="17" width="5.28515625" style="5" customWidth="1"/>
    <col min="18" max="18" width="6" style="5" bestFit="1" customWidth="1"/>
    <col min="19" max="16384" width="11.42578125" style="5"/>
  </cols>
  <sheetData>
    <row r="1" spans="1:18" customFormat="1" ht="30" customHeight="1" x14ac:dyDescent="0.2">
      <c r="A1" s="4" t="s">
        <v>6</v>
      </c>
      <c r="B1" s="13" t="s">
        <v>17</v>
      </c>
      <c r="C1" s="56" t="s">
        <v>41</v>
      </c>
      <c r="D1" s="1" t="s">
        <v>0</v>
      </c>
      <c r="E1" s="2" t="s">
        <v>3</v>
      </c>
      <c r="F1" s="3" t="s">
        <v>4</v>
      </c>
      <c r="G1" s="1" t="s">
        <v>19</v>
      </c>
      <c r="H1" s="1" t="s">
        <v>0</v>
      </c>
      <c r="I1" s="2" t="s">
        <v>3</v>
      </c>
      <c r="J1" s="3" t="s">
        <v>4</v>
      </c>
      <c r="K1" s="1" t="s">
        <v>20</v>
      </c>
      <c r="L1" s="1" t="s">
        <v>0</v>
      </c>
      <c r="M1" s="2" t="s">
        <v>3</v>
      </c>
      <c r="N1" s="3" t="s">
        <v>4</v>
      </c>
      <c r="O1" s="1" t="s">
        <v>21</v>
      </c>
      <c r="P1" s="1" t="s">
        <v>0</v>
      </c>
      <c r="Q1" s="2" t="s">
        <v>3</v>
      </c>
      <c r="R1" s="3" t="s">
        <v>4</v>
      </c>
    </row>
    <row r="2" spans="1:18" ht="38.25" x14ac:dyDescent="0.2">
      <c r="A2" s="9" t="s">
        <v>7</v>
      </c>
      <c r="B2" s="15" t="s">
        <v>22</v>
      </c>
      <c r="C2" s="44">
        <v>680</v>
      </c>
      <c r="D2" s="45">
        <f>100%/15</f>
        <v>6.6666666666666666E-2</v>
      </c>
      <c r="E2" s="46">
        <v>1</v>
      </c>
      <c r="F2" s="47">
        <f>+D2*E2</f>
        <v>6.6666666666666666E-2</v>
      </c>
      <c r="G2" s="48">
        <v>9471</v>
      </c>
      <c r="H2" s="45">
        <f>100%/15</f>
        <v>6.6666666666666666E-2</v>
      </c>
      <c r="I2" s="46">
        <v>3</v>
      </c>
      <c r="J2" s="47">
        <f>+H2*I2</f>
        <v>0.2</v>
      </c>
      <c r="K2" s="48">
        <v>10048</v>
      </c>
      <c r="L2" s="45">
        <f>100%/15</f>
        <v>6.6666666666666666E-2</v>
      </c>
      <c r="M2" s="46">
        <v>3</v>
      </c>
      <c r="N2" s="47">
        <f>+L2*M2</f>
        <v>0.2</v>
      </c>
      <c r="O2" s="49">
        <v>20492</v>
      </c>
      <c r="P2" s="45">
        <f>100%/15</f>
        <v>6.6666666666666666E-2</v>
      </c>
      <c r="Q2" s="46">
        <v>4</v>
      </c>
      <c r="R2" s="47">
        <f>+P2*Q2</f>
        <v>0.26666666666666666</v>
      </c>
    </row>
    <row r="3" spans="1:18" ht="51" x14ac:dyDescent="0.2">
      <c r="A3" s="6" t="s">
        <v>7</v>
      </c>
      <c r="B3" s="15" t="s">
        <v>23</v>
      </c>
      <c r="C3" s="50">
        <v>0.48</v>
      </c>
      <c r="D3" s="45">
        <f>100%/15</f>
        <v>6.6666666666666666E-2</v>
      </c>
      <c r="E3" s="46">
        <v>3</v>
      </c>
      <c r="F3" s="47">
        <f t="shared" ref="F3:F16" si="0">+D3*E3</f>
        <v>0.2</v>
      </c>
      <c r="G3" s="51">
        <v>0.54</v>
      </c>
      <c r="H3" s="45">
        <f>100%/15</f>
        <v>6.6666666666666666E-2</v>
      </c>
      <c r="I3" s="46">
        <v>4</v>
      </c>
      <c r="J3" s="47">
        <f t="shared" ref="J3:J16" si="1">+H3*I3</f>
        <v>0.26666666666666666</v>
      </c>
      <c r="K3" s="51">
        <v>0.39</v>
      </c>
      <c r="L3" s="45">
        <f>100%/15</f>
        <v>6.6666666666666666E-2</v>
      </c>
      <c r="M3" s="46">
        <v>2</v>
      </c>
      <c r="N3" s="47">
        <f t="shared" ref="N3:N16" si="2">+L3*M3</f>
        <v>0.13333333333333333</v>
      </c>
      <c r="O3" s="52">
        <v>-0.34</v>
      </c>
      <c r="P3" s="45">
        <f>100%/15</f>
        <v>6.6666666666666666E-2</v>
      </c>
      <c r="Q3" s="46">
        <v>1</v>
      </c>
      <c r="R3" s="47">
        <f t="shared" ref="R3:R16" si="3">+P3*Q3</f>
        <v>6.6666666666666666E-2</v>
      </c>
    </row>
    <row r="4" spans="1:18" ht="51" x14ac:dyDescent="0.2">
      <c r="A4" s="6" t="s">
        <v>7</v>
      </c>
      <c r="B4" s="15" t="s">
        <v>27</v>
      </c>
      <c r="C4" s="53" t="s">
        <v>26</v>
      </c>
      <c r="D4" s="45">
        <f>100%/15</f>
        <v>6.6666666666666666E-2</v>
      </c>
      <c r="E4" s="46">
        <v>4</v>
      </c>
      <c r="F4" s="47">
        <f t="shared" si="0"/>
        <v>0.26666666666666666</v>
      </c>
      <c r="G4" s="54" t="s">
        <v>33</v>
      </c>
      <c r="H4" s="45">
        <f>100%/15</f>
        <v>6.6666666666666666E-2</v>
      </c>
      <c r="I4" s="46">
        <v>1</v>
      </c>
      <c r="J4" s="47">
        <f t="shared" si="1"/>
        <v>6.6666666666666666E-2</v>
      </c>
      <c r="K4" s="54" t="s">
        <v>34</v>
      </c>
      <c r="L4" s="45">
        <f>100%/15</f>
        <v>6.6666666666666666E-2</v>
      </c>
      <c r="M4" s="46">
        <v>2</v>
      </c>
      <c r="N4" s="47">
        <f t="shared" si="2"/>
        <v>0.13333333333333333</v>
      </c>
      <c r="O4" s="54" t="s">
        <v>36</v>
      </c>
      <c r="P4" s="45">
        <f>100%/15</f>
        <v>6.6666666666666666E-2</v>
      </c>
      <c r="Q4" s="46">
        <v>3</v>
      </c>
      <c r="R4" s="47">
        <f t="shared" si="3"/>
        <v>0.2</v>
      </c>
    </row>
    <row r="5" spans="1:18" ht="51" x14ac:dyDescent="0.2">
      <c r="A5" s="6" t="s">
        <v>7</v>
      </c>
      <c r="B5" s="15" t="s">
        <v>28</v>
      </c>
      <c r="C5" s="44">
        <v>649</v>
      </c>
      <c r="D5" s="45">
        <f>100%/15</f>
        <v>6.6666666666666666E-2</v>
      </c>
      <c r="E5" s="46">
        <v>1</v>
      </c>
      <c r="F5" s="47">
        <f t="shared" si="0"/>
        <v>6.6666666666666666E-2</v>
      </c>
      <c r="G5" s="57">
        <v>9338</v>
      </c>
      <c r="H5" s="45">
        <f>100%/15</f>
        <v>6.6666666666666666E-2</v>
      </c>
      <c r="I5" s="46">
        <v>3</v>
      </c>
      <c r="J5" s="47">
        <f t="shared" si="1"/>
        <v>0.2</v>
      </c>
      <c r="K5" s="57">
        <v>9077</v>
      </c>
      <c r="L5" s="45">
        <f>100%/15</f>
        <v>6.6666666666666666E-2</v>
      </c>
      <c r="M5" s="46">
        <v>3</v>
      </c>
      <c r="N5" s="47">
        <f t="shared" si="2"/>
        <v>0.2</v>
      </c>
      <c r="O5" s="55">
        <v>18898</v>
      </c>
      <c r="P5" s="45">
        <f>100%/15</f>
        <v>6.6666666666666666E-2</v>
      </c>
      <c r="Q5" s="46">
        <v>4</v>
      </c>
      <c r="R5" s="47">
        <f>+P5*Q5</f>
        <v>0.26666666666666666</v>
      </c>
    </row>
    <row r="6" spans="1:18" ht="51" x14ac:dyDescent="0.2">
      <c r="A6" s="6"/>
      <c r="B6" s="15" t="s">
        <v>29</v>
      </c>
      <c r="C6" s="60">
        <v>0.8</v>
      </c>
      <c r="D6" s="26">
        <f>100%/15</f>
        <v>6.6666666666666666E-2</v>
      </c>
      <c r="E6" s="23">
        <v>1</v>
      </c>
      <c r="F6" s="29">
        <f t="shared" si="0"/>
        <v>6.6666666666666666E-2</v>
      </c>
      <c r="G6" s="59">
        <v>0.121</v>
      </c>
      <c r="H6" s="26">
        <f>100%/15</f>
        <v>6.6666666666666666E-2</v>
      </c>
      <c r="I6" s="23">
        <v>3</v>
      </c>
      <c r="J6" s="29">
        <f t="shared" si="1"/>
        <v>0.2</v>
      </c>
      <c r="K6" s="58">
        <v>11.8</v>
      </c>
      <c r="L6" s="26">
        <f>100%/15</f>
        <v>6.6666666666666666E-2</v>
      </c>
      <c r="M6" s="23">
        <v>3</v>
      </c>
      <c r="N6" s="29">
        <f t="shared" si="2"/>
        <v>0.2</v>
      </c>
      <c r="O6" s="59">
        <v>0.245</v>
      </c>
      <c r="P6" s="26">
        <f>100%/15</f>
        <v>6.6666666666666666E-2</v>
      </c>
      <c r="Q6" s="23">
        <v>4</v>
      </c>
      <c r="R6" s="29">
        <f>+P6*Q6</f>
        <v>0.26666666666666666</v>
      </c>
    </row>
    <row r="7" spans="1:18" ht="51" x14ac:dyDescent="0.2">
      <c r="A7" s="6" t="s">
        <v>7</v>
      </c>
      <c r="B7" s="15" t="s">
        <v>11</v>
      </c>
      <c r="C7" s="61">
        <v>0.4</v>
      </c>
      <c r="D7" s="26">
        <f t="shared" ref="D7:D16" si="4">100%/15</f>
        <v>6.6666666666666666E-2</v>
      </c>
      <c r="E7" s="23">
        <v>3</v>
      </c>
      <c r="F7" s="29">
        <f t="shared" si="0"/>
        <v>0.2</v>
      </c>
      <c r="G7" s="61">
        <v>0.64</v>
      </c>
      <c r="H7" s="26">
        <f t="shared" ref="H7:H16" si="5">100%/15</f>
        <v>6.6666666666666666E-2</v>
      </c>
      <c r="I7" s="23">
        <v>4</v>
      </c>
      <c r="J7" s="29">
        <f t="shared" si="1"/>
        <v>0.26666666666666666</v>
      </c>
      <c r="K7" s="61">
        <v>0.28000000000000003</v>
      </c>
      <c r="L7" s="26">
        <f t="shared" ref="L7:L16" si="6">100%/15</f>
        <v>6.6666666666666666E-2</v>
      </c>
      <c r="M7" s="23">
        <v>2</v>
      </c>
      <c r="N7" s="29">
        <f t="shared" si="2"/>
        <v>0.13333333333333333</v>
      </c>
      <c r="O7" s="61">
        <v>-0.28999999999999998</v>
      </c>
      <c r="P7" s="26">
        <f t="shared" ref="P7:P16" si="7">100%/15</f>
        <v>6.6666666666666666E-2</v>
      </c>
      <c r="Q7" s="23">
        <v>1</v>
      </c>
      <c r="R7" s="29">
        <f t="shared" si="3"/>
        <v>6.6666666666666666E-2</v>
      </c>
    </row>
    <row r="8" spans="1:18" ht="25.5" x14ac:dyDescent="0.2">
      <c r="A8" s="6" t="s">
        <v>7</v>
      </c>
      <c r="B8" s="11" t="s">
        <v>12</v>
      </c>
      <c r="C8" s="65">
        <v>0.11</v>
      </c>
      <c r="D8" s="26">
        <f t="shared" si="4"/>
        <v>6.6666666666666666E-2</v>
      </c>
      <c r="E8" s="23"/>
      <c r="F8" s="29">
        <f t="shared" si="0"/>
        <v>0</v>
      </c>
      <c r="G8" s="63">
        <v>0.1</v>
      </c>
      <c r="H8" s="26">
        <f t="shared" si="5"/>
        <v>6.6666666666666666E-2</v>
      </c>
      <c r="I8" s="23"/>
      <c r="J8" s="29">
        <f t="shared" si="1"/>
        <v>0</v>
      </c>
      <c r="K8" s="25"/>
      <c r="L8" s="26">
        <f t="shared" si="6"/>
        <v>6.6666666666666666E-2</v>
      </c>
      <c r="M8" s="23"/>
      <c r="N8" s="29">
        <f t="shared" si="2"/>
        <v>0</v>
      </c>
      <c r="O8" s="30"/>
      <c r="P8" s="26">
        <f t="shared" si="7"/>
        <v>6.6666666666666666E-2</v>
      </c>
      <c r="Q8" s="23"/>
      <c r="R8" s="29">
        <f t="shared" si="3"/>
        <v>0</v>
      </c>
    </row>
    <row r="9" spans="1:18" x14ac:dyDescent="0.2">
      <c r="A9" s="6"/>
      <c r="B9" s="11" t="s">
        <v>18</v>
      </c>
      <c r="C9" s="36"/>
      <c r="D9" s="26">
        <f t="shared" si="4"/>
        <v>6.6666666666666666E-2</v>
      </c>
      <c r="E9" s="23"/>
      <c r="F9" s="29"/>
      <c r="G9" s="25"/>
      <c r="H9" s="26">
        <f t="shared" si="5"/>
        <v>6.6666666666666666E-2</v>
      </c>
      <c r="I9" s="23"/>
      <c r="J9" s="29"/>
      <c r="K9" s="25"/>
      <c r="L9" s="26">
        <f t="shared" si="6"/>
        <v>6.6666666666666666E-2</v>
      </c>
      <c r="M9" s="23"/>
      <c r="N9" s="29"/>
      <c r="O9" s="30"/>
      <c r="P9" s="26">
        <f t="shared" si="7"/>
        <v>6.6666666666666666E-2</v>
      </c>
      <c r="Q9" s="23"/>
      <c r="R9" s="29"/>
    </row>
    <row r="10" spans="1:18" ht="38.25" x14ac:dyDescent="0.2">
      <c r="A10" s="6" t="s">
        <v>7</v>
      </c>
      <c r="B10" s="16" t="s">
        <v>15</v>
      </c>
      <c r="C10" s="28" t="s">
        <v>30</v>
      </c>
      <c r="D10" s="26">
        <f t="shared" si="4"/>
        <v>6.6666666666666666E-2</v>
      </c>
      <c r="E10" s="23"/>
      <c r="F10" s="29">
        <f t="shared" si="0"/>
        <v>0</v>
      </c>
      <c r="G10" s="25" t="s">
        <v>42</v>
      </c>
      <c r="H10" s="26">
        <f t="shared" si="5"/>
        <v>6.6666666666666666E-2</v>
      </c>
      <c r="I10" s="23"/>
      <c r="J10" s="29">
        <f t="shared" si="1"/>
        <v>0</v>
      </c>
      <c r="K10" s="30"/>
      <c r="L10" s="26">
        <f t="shared" si="6"/>
        <v>6.6666666666666666E-2</v>
      </c>
      <c r="M10" s="23"/>
      <c r="N10" s="29">
        <f t="shared" si="2"/>
        <v>0</v>
      </c>
      <c r="O10" s="30"/>
      <c r="P10" s="26">
        <f t="shared" si="7"/>
        <v>6.6666666666666666E-2</v>
      </c>
      <c r="Q10" s="23"/>
      <c r="R10" s="29">
        <f t="shared" si="3"/>
        <v>0</v>
      </c>
    </row>
    <row r="11" spans="1:18" ht="25.5" x14ac:dyDescent="0.2">
      <c r="A11" s="6" t="s">
        <v>8</v>
      </c>
      <c r="B11" s="17" t="s">
        <v>1</v>
      </c>
      <c r="C11" s="62" t="s">
        <v>43</v>
      </c>
      <c r="D11" s="26">
        <f t="shared" si="4"/>
        <v>6.6666666666666666E-2</v>
      </c>
      <c r="E11" s="23">
        <v>4</v>
      </c>
      <c r="F11" s="29">
        <f t="shared" si="0"/>
        <v>0.26666666666666666</v>
      </c>
      <c r="G11" s="27" t="s">
        <v>32</v>
      </c>
      <c r="H11" s="26">
        <f t="shared" si="5"/>
        <v>6.6666666666666666E-2</v>
      </c>
      <c r="I11" s="23">
        <v>4</v>
      </c>
      <c r="J11" s="29">
        <f t="shared" si="1"/>
        <v>0.26666666666666666</v>
      </c>
      <c r="K11" s="24" t="s">
        <v>35</v>
      </c>
      <c r="L11" s="26">
        <f t="shared" si="6"/>
        <v>6.6666666666666666E-2</v>
      </c>
      <c r="M11" s="23">
        <v>3</v>
      </c>
      <c r="N11" s="29">
        <f t="shared" si="2"/>
        <v>0.2</v>
      </c>
      <c r="O11" s="24" t="s">
        <v>37</v>
      </c>
      <c r="P11" s="26">
        <f t="shared" si="7"/>
        <v>6.6666666666666666E-2</v>
      </c>
      <c r="Q11" s="23">
        <v>3</v>
      </c>
      <c r="R11" s="29">
        <f t="shared" si="3"/>
        <v>0.2</v>
      </c>
    </row>
    <row r="12" spans="1:18" ht="25.5" x14ac:dyDescent="0.2">
      <c r="A12" s="6" t="s">
        <v>9</v>
      </c>
      <c r="B12" s="19" t="s">
        <v>44</v>
      </c>
      <c r="C12" s="37"/>
      <c r="D12" s="26">
        <f t="shared" si="4"/>
        <v>6.6666666666666666E-2</v>
      </c>
      <c r="E12" s="23"/>
      <c r="F12" s="29">
        <f t="shared" si="0"/>
        <v>0</v>
      </c>
      <c r="G12" s="23"/>
      <c r="H12" s="26">
        <f t="shared" si="5"/>
        <v>6.6666666666666666E-2</v>
      </c>
      <c r="I12" s="23"/>
      <c r="J12" s="29">
        <f t="shared" si="1"/>
        <v>0</v>
      </c>
      <c r="K12" s="23"/>
      <c r="L12" s="26">
        <f t="shared" si="6"/>
        <v>6.6666666666666666E-2</v>
      </c>
      <c r="M12" s="23"/>
      <c r="N12" s="29">
        <f t="shared" si="2"/>
        <v>0</v>
      </c>
      <c r="O12" s="23"/>
      <c r="P12" s="26">
        <f t="shared" si="7"/>
        <v>6.6666666666666666E-2</v>
      </c>
      <c r="Q12" s="23"/>
      <c r="R12" s="29">
        <f t="shared" si="3"/>
        <v>0</v>
      </c>
    </row>
    <row r="13" spans="1:18" ht="25.5" x14ac:dyDescent="0.2">
      <c r="A13" s="6" t="s">
        <v>9</v>
      </c>
      <c r="B13" s="18" t="s">
        <v>14</v>
      </c>
      <c r="C13" s="38">
        <v>9850</v>
      </c>
      <c r="D13" s="26">
        <f t="shared" si="4"/>
        <v>6.6666666666666666E-2</v>
      </c>
      <c r="E13" s="23"/>
      <c r="F13" s="29">
        <f t="shared" si="0"/>
        <v>0</v>
      </c>
      <c r="G13" s="31">
        <v>8650</v>
      </c>
      <c r="H13" s="26">
        <f t="shared" si="5"/>
        <v>6.6666666666666666E-2</v>
      </c>
      <c r="I13" s="23"/>
      <c r="J13" s="29">
        <f t="shared" si="1"/>
        <v>0</v>
      </c>
      <c r="K13" s="31">
        <v>17040</v>
      </c>
      <c r="L13" s="26">
        <f t="shared" si="6"/>
        <v>6.6666666666666666E-2</v>
      </c>
      <c r="M13" s="23"/>
      <c r="N13" s="29">
        <f t="shared" si="2"/>
        <v>0</v>
      </c>
      <c r="O13" s="31">
        <v>49000</v>
      </c>
      <c r="P13" s="26">
        <f t="shared" si="7"/>
        <v>6.6666666666666666E-2</v>
      </c>
      <c r="Q13" s="23"/>
      <c r="R13" s="29">
        <f t="shared" si="3"/>
        <v>0</v>
      </c>
    </row>
    <row r="14" spans="1:18" ht="25.5" x14ac:dyDescent="0.2">
      <c r="A14" s="6" t="s">
        <v>9</v>
      </c>
      <c r="B14" s="18" t="s">
        <v>16</v>
      </c>
      <c r="C14" s="39" t="s">
        <v>31</v>
      </c>
      <c r="D14" s="26">
        <f t="shared" si="4"/>
        <v>6.6666666666666666E-2</v>
      </c>
      <c r="E14" s="23">
        <v>1</v>
      </c>
      <c r="F14" s="29">
        <f t="shared" si="0"/>
        <v>6.6666666666666666E-2</v>
      </c>
      <c r="G14" s="32">
        <v>3.5000000000000003E-2</v>
      </c>
      <c r="H14" s="26">
        <f t="shared" si="5"/>
        <v>6.6666666666666666E-2</v>
      </c>
      <c r="I14" s="23">
        <v>3</v>
      </c>
      <c r="J14" s="29">
        <f t="shared" si="1"/>
        <v>0.2</v>
      </c>
      <c r="K14" s="32">
        <v>3.5700000000000003E-2</v>
      </c>
      <c r="L14" s="26">
        <f t="shared" si="6"/>
        <v>6.6666666666666666E-2</v>
      </c>
      <c r="M14" s="23">
        <v>4</v>
      </c>
      <c r="N14" s="29">
        <f t="shared" si="2"/>
        <v>0.26666666666666666</v>
      </c>
      <c r="O14" s="33">
        <v>3</v>
      </c>
      <c r="P14" s="26">
        <f t="shared" si="7"/>
        <v>6.6666666666666666E-2</v>
      </c>
      <c r="Q14" s="23">
        <v>2</v>
      </c>
      <c r="R14" s="29">
        <f t="shared" si="3"/>
        <v>0.13333333333333333</v>
      </c>
    </row>
    <row r="15" spans="1:18" ht="14.25" customHeight="1" x14ac:dyDescent="0.2">
      <c r="A15" s="6"/>
      <c r="B15" s="19" t="s">
        <v>2</v>
      </c>
      <c r="C15" s="40">
        <v>-7.9100000000000004E-2</v>
      </c>
      <c r="D15" s="26">
        <f t="shared" si="4"/>
        <v>6.6666666666666666E-2</v>
      </c>
      <c r="E15" s="23">
        <v>2</v>
      </c>
      <c r="F15" s="29">
        <f>+D15*E15</f>
        <v>0.13333333333333333</v>
      </c>
      <c r="G15" s="32">
        <v>0</v>
      </c>
      <c r="H15" s="26">
        <f t="shared" si="5"/>
        <v>6.6666666666666666E-2</v>
      </c>
      <c r="I15" s="23">
        <v>4</v>
      </c>
      <c r="J15" s="29">
        <f>+H15*I15</f>
        <v>0.26666666666666666</v>
      </c>
      <c r="K15" s="33">
        <v>-5.38</v>
      </c>
      <c r="L15" s="26">
        <f t="shared" si="6"/>
        <v>6.6666666666666666E-2</v>
      </c>
      <c r="M15" s="23">
        <v>1</v>
      </c>
      <c r="N15" s="29">
        <f>+L15*M15</f>
        <v>6.6666666666666666E-2</v>
      </c>
      <c r="O15" s="33" t="s">
        <v>25</v>
      </c>
      <c r="P15" s="26">
        <f t="shared" si="7"/>
        <v>6.6666666666666666E-2</v>
      </c>
      <c r="Q15" s="23">
        <v>4</v>
      </c>
      <c r="R15" s="29">
        <f>+P15*Q15</f>
        <v>0.26666666666666666</v>
      </c>
    </row>
    <row r="16" spans="1:18" ht="267.75" x14ac:dyDescent="0.2">
      <c r="A16" s="6" t="s">
        <v>10</v>
      </c>
      <c r="B16" s="20" t="s">
        <v>13</v>
      </c>
      <c r="C16" s="41" t="s">
        <v>38</v>
      </c>
      <c r="D16" s="26">
        <f t="shared" si="4"/>
        <v>6.6666666666666666E-2</v>
      </c>
      <c r="E16" s="23">
        <v>2</v>
      </c>
      <c r="F16" s="29">
        <f t="shared" si="0"/>
        <v>0.13333333333333333</v>
      </c>
      <c r="G16" s="34" t="s">
        <v>39</v>
      </c>
      <c r="H16" s="26">
        <f t="shared" si="5"/>
        <v>6.6666666666666666E-2</v>
      </c>
      <c r="I16" s="23">
        <v>1</v>
      </c>
      <c r="J16" s="29">
        <f t="shared" si="1"/>
        <v>6.6666666666666666E-2</v>
      </c>
      <c r="K16" s="35" t="s">
        <v>24</v>
      </c>
      <c r="L16" s="26">
        <f t="shared" si="6"/>
        <v>6.6666666666666666E-2</v>
      </c>
      <c r="M16" s="23">
        <v>2</v>
      </c>
      <c r="N16" s="29">
        <f t="shared" si="2"/>
        <v>0.13333333333333333</v>
      </c>
      <c r="O16" s="34" t="s">
        <v>40</v>
      </c>
      <c r="P16" s="26">
        <f t="shared" si="7"/>
        <v>6.6666666666666666E-2</v>
      </c>
      <c r="Q16" s="23">
        <v>4</v>
      </c>
      <c r="R16" s="29">
        <f t="shared" si="3"/>
        <v>0.26666666666666666</v>
      </c>
    </row>
    <row r="17" spans="1:18" x14ac:dyDescent="0.2">
      <c r="A17" s="6"/>
      <c r="B17" s="21" t="s">
        <v>5</v>
      </c>
      <c r="C17" s="42"/>
      <c r="D17" s="12">
        <f>SUM(D2:D16)</f>
        <v>0.99999999999999989</v>
      </c>
      <c r="E17" s="7"/>
      <c r="F17" s="8">
        <f>SUM(F2:F16)</f>
        <v>1.4666666666666666</v>
      </c>
      <c r="G17" s="7"/>
      <c r="H17" s="12">
        <v>1</v>
      </c>
      <c r="I17" s="7"/>
      <c r="J17" s="64">
        <f>SUM(J2:J16)</f>
        <v>1.9999999999999998</v>
      </c>
      <c r="K17" s="7"/>
      <c r="L17" s="12">
        <v>1</v>
      </c>
      <c r="M17" s="7"/>
      <c r="N17" s="8">
        <f>SUM(N2:N16)</f>
        <v>1.6666666666666665</v>
      </c>
      <c r="O17" s="7"/>
      <c r="P17" s="12">
        <v>1</v>
      </c>
      <c r="Q17" s="7"/>
      <c r="R17" s="64">
        <f>SUM(R2:R16)</f>
        <v>1.9999999999999998</v>
      </c>
    </row>
    <row r="18" spans="1:18" x14ac:dyDescent="0.2">
      <c r="B18" s="22"/>
    </row>
    <row r="19" spans="1:18" x14ac:dyDescent="0.2">
      <c r="B19" s="22"/>
    </row>
    <row r="20" spans="1:18" x14ac:dyDescent="0.2">
      <c r="B20" s="22"/>
    </row>
    <row r="21" spans="1:18" x14ac:dyDescent="0.2">
      <c r="B21" s="22"/>
    </row>
    <row r="22" spans="1:18" x14ac:dyDescent="0.2">
      <c r="B22" s="22"/>
    </row>
  </sheetData>
  <hyperlinks>
    <hyperlink ref="C4" r:id="rId1" display="javascript:__doPostBack('ctl00$PageContent$MyGridView1$ctl04$LinkButton_Country','')"/>
  </hyperlinks>
  <pageMargins left="0" right="0" top="1.1811023622047245" bottom="0.98425196850393704" header="0" footer="0"/>
  <pageSetup scale="70" orientation="landscape"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Vacia</vt:lpstr>
    </vt:vector>
  </TitlesOfParts>
  <Company>PROEXPORT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acastellanos</dc:creator>
  <cp:lastModifiedBy>Estudiante</cp:lastModifiedBy>
  <cp:lastPrinted>2011-07-28T16:24:37Z</cp:lastPrinted>
  <dcterms:created xsi:type="dcterms:W3CDTF">2008-12-18T17:29:20Z</dcterms:created>
  <dcterms:modified xsi:type="dcterms:W3CDTF">2018-05-16T20:01:58Z</dcterms:modified>
</cp:coreProperties>
</file>